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<sst xmlns="http://schemas.openxmlformats.org/spreadsheetml/2006/main" count="39" uniqueCount="33">
  <si>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</si>
  <si>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</si>
  <si>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</si>
  <si>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</si>
  <si>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</si>
  <si>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</si>
  <si>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</si>
  <si>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</si>
  <si>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</si>
  <si>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</si>
  <si>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</si>
  <si>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</si>
  <si>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</si>
  <si>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</si>
  <si>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</si>
  <si>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</si>
  <si>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</si>
  <si>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</si>
  <si>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</si>
  <si>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</si>
  <si>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</si>
  <si>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</si>
  <si>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</si>
  <si>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</si>
  <si>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</si>
  <si>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</si>
  <si>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</si>
  <si>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</si>
  <si>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</si>
  <si>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</si>
  <si>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</si>
  <si>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</si>
  <si>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за 2 квартал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</si>
</sst>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421875" style="2" customWidth="1"/>
    <col min="7" max="7" width="10.00390625" style="2" hidden="1" customWidth="1"/>
    <col min="8" max="8" width="12.00390625" style="2" hidden="1" customWidth="1"/>
    <col min="9" max="9" width="12.8515625" style="2" hidden="1" customWidth="1"/>
    <col min="10" max="10" width="15.00390625" style="2" hidden="1" customWidth="1"/>
    <col min="11" max="11" width="23.8515625" style="3" customWidth="1"/>
  </cols>
  <sheetData>
    <row r="1" spans="1:12" s="17" customFormat="1" ht="15">
      <c r="A1" s="52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</row>
    <row r="2" spans="1:12" s="17" customFormat="1" ht="15.75" customHeight="1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9"/>
    </row>
    <row r="3" spans="1:12" s="17" customFormat="1" ht="15">
      <c r="A3" s="49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4" t="s">
        <v>3</v>
      </c>
      <c r="C5" s="54" t="s">
        <v>18</v>
      </c>
      <c r="D5" s="54" t="s">
        <v>17</v>
      </c>
      <c r="E5" s="54" t="s">
        <v>4</v>
      </c>
      <c r="F5" s="58" t="s">
        <v>24</v>
      </c>
      <c r="G5" s="39" t="s">
        <v>28</v>
      </c>
      <c r="H5" s="58" t="s">
        <v>29</v>
      </c>
      <c r="I5" s="58" t="s">
        <v>30</v>
      </c>
      <c r="J5" s="39"/>
      <c r="K5" s="56" t="s">
        <v>26</v>
      </c>
      <c r="L5" s="5"/>
    </row>
    <row r="6" spans="1:12" ht="54.75" customHeight="1">
      <c r="A6" s="4"/>
      <c r="B6" s="55"/>
      <c r="C6" s="55"/>
      <c r="D6" s="55"/>
      <c r="E6" s="55"/>
      <c r="F6" s="59"/>
      <c r="G6" s="40"/>
      <c r="H6" s="60"/>
      <c r="I6" s="61"/>
      <c r="J6" s="48" t="s">
        <v>31</v>
      </c>
      <c r="K6" s="57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24</v>
      </c>
      <c r="D8" s="41">
        <f>SUM(D10:D21)</f>
        <v>66</v>
      </c>
      <c r="E8" s="42"/>
      <c r="F8" s="41">
        <f>SUM(F10:F21)</f>
        <v>13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>
        <v>44</v>
      </c>
      <c r="H10" s="11">
        <v>0</v>
      </c>
      <c r="I10" s="11">
        <v>44</v>
      </c>
      <c r="J10" s="11">
        <f aca="true" t="shared" si="0" ref="J10:J22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15</v>
      </c>
      <c r="D18" s="43">
        <v>51</v>
      </c>
      <c r="E18" s="38">
        <f>D18/C18</f>
        <v>3.4</v>
      </c>
      <c r="F18" s="44">
        <v>10</v>
      </c>
      <c r="G18" s="44">
        <v>29102</v>
      </c>
      <c r="H18" s="44">
        <v>0</v>
      </c>
      <c r="I18" s="44">
        <v>26123</v>
      </c>
      <c r="J18" s="11">
        <f t="shared" si="0"/>
        <v>2979</v>
      </c>
      <c r="K18" s="12">
        <f>J18/(G18-H18)*100</f>
        <v>10.236409868737544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8</v>
      </c>
      <c r="D20" s="43">
        <v>10</v>
      </c>
      <c r="E20" s="38">
        <f>D20/C20</f>
        <v>1.25</v>
      </c>
      <c r="F20" s="44">
        <v>3</v>
      </c>
      <c r="G20" s="44">
        <v>1910</v>
      </c>
      <c r="H20" s="44">
        <v>463</v>
      </c>
      <c r="I20" s="44">
        <v>1357</v>
      </c>
      <c r="J20" s="11">
        <f t="shared" si="0"/>
        <v>90</v>
      </c>
      <c r="K20" s="12">
        <f>J20/G20*100</f>
        <v>4.712041884816754</v>
      </c>
      <c r="L20" s="5"/>
    </row>
    <row r="21" spans="1:12" ht="17.25" customHeight="1">
      <c r="A21" s="4"/>
      <c r="B21" s="20" t="s">
        <v>13</v>
      </c>
      <c r="C21" s="43">
        <v>1</v>
      </c>
      <c r="D21" s="43">
        <v>5</v>
      </c>
      <c r="E21" s="38">
        <f>D21/C21</f>
        <v>5</v>
      </c>
      <c r="F21" s="44">
        <v>0</v>
      </c>
      <c r="G21" s="44">
        <v>4792</v>
      </c>
      <c r="H21" s="44">
        <v>0</v>
      </c>
      <c r="I21" s="44">
        <v>4486</v>
      </c>
      <c r="J21" s="11">
        <f t="shared" si="0"/>
        <v>306</v>
      </c>
      <c r="K21" s="12">
        <f>J21/G21*100</f>
        <v>6.385642737896494</v>
      </c>
      <c r="L21" s="5"/>
    </row>
    <row r="22" spans="1:12" s="1" customFormat="1" ht="30.75" customHeight="1">
      <c r="A22" s="7"/>
      <c r="B22" s="20" t="s">
        <v>14</v>
      </c>
      <c r="C22" s="45">
        <f>C23+C24</f>
        <v>287</v>
      </c>
      <c r="D22" s="46"/>
      <c r="E22" s="47"/>
      <c r="F22" s="45">
        <f>F23+F24</f>
        <v>178</v>
      </c>
      <c r="G22" s="45"/>
      <c r="H22" s="45"/>
      <c r="I22" s="45"/>
      <c r="J22" s="11">
        <f t="shared" si="0"/>
        <v>0</v>
      </c>
      <c r="K22" s="12" t="s">
        <v>1</v>
      </c>
      <c r="L22" s="7"/>
    </row>
    <row r="23" spans="1:12" ht="31.5" customHeight="1">
      <c r="A23" s="4"/>
      <c r="B23" s="21" t="s">
        <v>15</v>
      </c>
      <c r="C23" s="43">
        <v>22</v>
      </c>
      <c r="D23" s="41" t="s">
        <v>1</v>
      </c>
      <c r="E23" s="47" t="s">
        <v>1</v>
      </c>
      <c r="F23" s="44">
        <v>22</v>
      </c>
      <c r="G23" s="44"/>
      <c r="H23" s="44"/>
      <c r="I23" s="44"/>
      <c r="J23" s="44"/>
      <c r="K23" s="13" t="s">
        <v>1</v>
      </c>
      <c r="L23" s="5"/>
    </row>
    <row r="24" spans="1:12" ht="29.25" customHeight="1">
      <c r="A24" s="4"/>
      <c r="B24" s="21" t="s">
        <v>16</v>
      </c>
      <c r="C24" s="43">
        <v>265</v>
      </c>
      <c r="D24" s="41" t="s">
        <v>1</v>
      </c>
      <c r="E24" s="47" t="s">
        <v>1</v>
      </c>
      <c r="F24" s="44">
        <v>156</v>
      </c>
      <c r="G24" s="44"/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311</v>
      </c>
      <c r="D25" s="41">
        <f>D8+D22</f>
        <v>66</v>
      </c>
      <c r="E25" s="41"/>
      <c r="F25" s="45">
        <f>SUM(F8+F22)</f>
        <v>191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3"/>
      <c r="J27" s="53"/>
      <c r="K27" s="53"/>
      <c r="L27" s="5"/>
    </row>
  </sheetData>
  <sheetProtection/>
  <mergeCells count="12"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2018-02-01T06:57:31Z</cp:lastPrinted>
  <dcterms:created xsi:type="dcterms:W3CDTF">1996-10-08T23:32:33Z</dcterms:created>
  <dcterms:modified xsi:type="dcterms:W3CDTF">2018-07-17T09:47:04Z</dcterms:modified>
  <cp:category/>
  <cp:version/>
  <cp:contentType/>
  <cp:contentStatus/>
</cp:coreProperties>
</file>