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315" yWindow="120" windowWidth="12450" windowHeight="12555"/>
  </bookViews>
  <sheets>
    <sheet name="Лист1" sheetId="4" r:id="rId1"/>
    <sheet name="Табл. № 10" sheetId="3" r:id="rId2"/>
  </sheets>
  <definedNames>
    <definedName name="а1" localSheetId="0">Лист1!$F$10</definedName>
    <definedName name="зк1" localSheetId="0">Лист1!$F$12</definedName>
    <definedName name="зп1" localSheetId="0">Лист1!$F$13</definedName>
    <definedName name="к1" localSheetId="0">Лист1!$F$3</definedName>
    <definedName name="_xlnm.Print_Area" localSheetId="1">'Табл. № 10'!$A$1:$H$27</definedName>
    <definedName name="э1" localSheetId="0">Лист1!$F$3</definedName>
    <definedName name="Экономи">Лист1!$F$3:$F$13</definedName>
    <definedName name="Экономия" localSheetId="0">Лист1!$E$3</definedName>
  </definedNames>
  <calcPr calcId="145621"/>
</workbook>
</file>

<file path=xl/calcChain.xml><?xml version="1.0" encoding="utf-8"?>
<calcChain xmlns="http://schemas.openxmlformats.org/spreadsheetml/2006/main">
  <c r="D9" i="4"/>
  <c r="B9" l="1"/>
  <c r="B16" s="1"/>
  <c r="D15"/>
  <c r="D14"/>
  <c r="D16" s="1"/>
  <c r="D2"/>
  <c r="B2"/>
  <c r="G25" i="3"/>
  <c r="G24"/>
  <c r="G9" l="1"/>
  <c r="G26" s="1"/>
  <c r="E3" i="4" l="1"/>
  <c r="E19" i="3"/>
  <c r="E11"/>
  <c r="D9"/>
  <c r="E9" l="1"/>
  <c r="E26" s="1"/>
  <c r="C9"/>
  <c r="C26" s="1"/>
  <c r="D26"/>
  <c r="E9" i="4"/>
  <c r="F16" l="1"/>
</calcChain>
</file>

<file path=xl/sharedStrings.xml><?xml version="1.0" encoding="utf-8"?>
<sst xmlns="http://schemas.openxmlformats.org/spreadsheetml/2006/main" count="59" uniqueCount="43">
  <si>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</si>
  <si>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</si>
  <si>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</si>
  <si>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</si>
  <si>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</si>
  <si>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</si>
  <si>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</si>
  <si>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</si>
  <si>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</si>
  <si>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</si>
  <si>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</si>
  <si>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</si>
  <si>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</si>
  <si>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</si>
  <si>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</si>
  <si>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</si>
  <si>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1.4. Закрытые конкурсы</t>
  </si>
  <si>
    <t>1.5. Закрытые конкурсы с ограниченным участием</t>
  </si>
  <si>
    <t>1.6. Закрытые двухэтапные конкурсы</t>
  </si>
  <si>
    <t>Количество участников закупок, подавших заявки на участие в закупке</t>
  </si>
  <si>
    <t>Процент экономии                 при заключении государственных контрактов, рассчитанный относительно их начальных (максимальных) цен</t>
  </si>
  <si>
    <t>Количество осуществленных закупок всего</t>
  </si>
  <si>
    <t>Количество контрактов, не заключенных в отчетном периоде</t>
  </si>
  <si>
    <t>Суммарная начальная цена контрактов (лотов) и договоров,                     тыс. руб.</t>
  </si>
  <si>
    <t>Суммарная начальная цена контрактов, которые не привели 
к заключению контрактов, тыс. руб.</t>
  </si>
  <si>
    <t>Общая стоимость заключенных контрактов и договоров,                     тыс. руб.</t>
  </si>
  <si>
    <t>Всего:</t>
  </si>
  <si>
    <t>единственный поставщик</t>
  </si>
  <si>
    <t>закупки малого объема</t>
  </si>
  <si>
    <t>Вычисления процента экономии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</si>
  <si>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</si>
  <si>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</si>
  <si>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</si>
  <si>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</si>
  <si>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>5.2. Закупки малого объема (не превышающие 600 тыс. руб. по одной сделке)</t>
  </si>
  <si>
    <t>Приложение № 1</t>
  </si>
  <si>
    <t>1.1.Электронный конкурс</t>
  </si>
  <si>
    <t xml:space="preserve"> </t>
  </si>
  <si>
    <t>Управления Федеральной налоговой службы по Ленинградской области</t>
  </si>
  <si>
    <t>Информация о заключенных контрактах и их существенные условия содержатся в единой информационной системе в сфере закупок (в ЕИС на сайте www.zakupki.gov.ru)</t>
  </si>
  <si>
    <t xml:space="preserve">Статистическая информация⃰ об определении поставщиков (подрядчиков, исполнителей) для обеспечения государственных нужд </t>
  </si>
  <si>
    <t>Количество заключенных контрактов и договоров по результатам определения поставщиков (подрядчиков, исполнителей)</t>
  </si>
  <si>
    <t>за  2 квартал 2024 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</si>
</sst>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#,##0.0"/>
  </numFmts>
  <fonts count="2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3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2" borderId="1" xfId="0" applyFont="1" applyFill="1" applyBorder="1" applyAlignment="1">
      <alignment wrapText="1"/>
    </xf>
    <xf numFmtId="0" fontId="10" fillId="0" borderId="0" xfId="0" applyFont="1"/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6" fillId="0" borderId="0" xfId="0" applyFont="1"/>
    <xf numFmtId="3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0" xfId="0" applyFont="1"/>
    <xf numFmtId="2" fontId="11" fillId="4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3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/>
    <xf numFmtId="0" fontId="15" fillId="0" borderId="1" xfId="0" applyFont="1" applyFill="1" applyBorder="1"/>
    <xf numFmtId="3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1" xfId="0" applyFont="1" applyFill="1" applyBorder="1" applyAlignment="1">
      <alignment wrapText="1"/>
    </xf>
    <xf numFmtId="2" fontId="20" fillId="0" borderId="1" xfId="0" applyNumberFormat="1" applyFont="1" applyFill="1" applyBorder="1" applyAlignment="1"/>
    <xf numFmtId="0" fontId="19" fillId="2" borderId="0" xfId="0" applyFont="1" applyFill="1"/>
    <xf numFmtId="0" fontId="19" fillId="2" borderId="1" xfId="0" applyFont="1" applyFill="1" applyBorder="1" applyAlignment="1">
      <alignment wrapText="1"/>
    </xf>
    <xf numFmtId="0" fontId="20" fillId="2" borderId="0" xfId="0" applyFont="1" applyFill="1" applyAlignment="1"/>
    <xf numFmtId="0" fontId="18" fillId="0" borderId="1" xfId="0" applyFont="1" applyFill="1" applyBorder="1" applyAlignment="1">
      <alignment wrapText="1"/>
    </xf>
    <xf numFmtId="2" fontId="21" fillId="0" borderId="1" xfId="0" applyNumberFormat="1" applyFont="1" applyFill="1" applyBorder="1" applyAlignment="1"/>
    <xf numFmtId="0" fontId="18" fillId="2" borderId="0" xfId="0" applyFont="1" applyFill="1"/>
    <xf numFmtId="43" fontId="20" fillId="0" borderId="1" xfId="2" applyNumberFormat="1" applyFont="1" applyFill="1" applyBorder="1" applyAlignment="1">
      <alignment vertical="top"/>
    </xf>
    <xf numFmtId="2" fontId="20" fillId="2" borderId="1" xfId="0" applyNumberFormat="1" applyFont="1" applyFill="1" applyBorder="1" applyAlignment="1"/>
    <xf numFmtId="164" fontId="20" fillId="0" borderId="1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right" wrapText="1"/>
    </xf>
    <xf numFmtId="0" fontId="19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horizontal="center" wrapText="1"/>
    </xf>
    <xf numFmtId="164" fontId="19" fillId="2" borderId="1" xfId="0" applyNumberFormat="1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2" fontId="6" fillId="0" borderId="0" xfId="0" applyNumberFormat="1" applyFont="1" applyFill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2" borderId="0" xfId="0" applyFont="1" applyFill="1"/>
    <xf numFmtId="1" fontId="20" fillId="0" borderId="1" xfId="0" applyNumberFormat="1" applyFont="1" applyFill="1" applyBorder="1" applyAlignment="1">
      <alignment horizontal="center" wrapText="1"/>
    </xf>
    <xf numFmtId="1" fontId="21" fillId="0" borderId="1" xfId="0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8" fillId="4" borderId="0" xfId="0" applyFont="1" applyFill="1" applyAlignment="1"/>
    <xf numFmtId="0" fontId="19" fillId="0" borderId="0" xfId="0" applyFont="1" applyFill="1" applyAlignment="1">
      <alignment horizontal="center"/>
    </xf>
    <xf numFmtId="0" fontId="18" fillId="0" borderId="0" xfId="0" applyFont="1" applyFill="1" applyAlignment="1"/>
    <xf numFmtId="0" fontId="18" fillId="0" borderId="2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selection activeCell="F16" sqref="F16"/>
    </sheetView>
  </sheetViews>
  <sheetFormatPr defaultRowHeight="15"/>
  <cols>
    <col min="1" max="1" width="36.140625" style="20" customWidth="1"/>
    <col min="2" max="2" width="19.85546875" style="29" customWidth="1"/>
    <col min="3" max="3" width="23.140625" style="29" customWidth="1"/>
    <col min="4" max="4" width="18.7109375" style="29" customWidth="1"/>
    <col min="5" max="5" width="18.140625" style="29" customWidth="1"/>
    <col min="6" max="6" width="24.85546875" style="31" customWidth="1"/>
    <col min="7" max="16384" width="9.140625" style="29"/>
  </cols>
  <sheetData>
    <row r="1" spans="1:8" s="18" customFormat="1" ht="78" customHeight="1">
      <c r="A1" s="15"/>
      <c r="B1" s="16" t="s">
        <v>23</v>
      </c>
      <c r="C1" s="16" t="s">
        <v>24</v>
      </c>
      <c r="D1" s="16" t="s">
        <v>25</v>
      </c>
      <c r="E1" s="16" t="s">
        <v>29</v>
      </c>
      <c r="F1" s="76" t="s">
        <v>20</v>
      </c>
      <c r="G1" s="17"/>
      <c r="H1" s="17"/>
    </row>
    <row r="2" spans="1:8">
      <c r="A2" s="19" t="s">
        <v>8</v>
      </c>
      <c r="B2" s="73">
        <f>B3</f>
        <v>9859</v>
      </c>
      <c r="C2" s="27"/>
      <c r="D2" s="74">
        <f>D3</f>
        <v>9259</v>
      </c>
      <c r="E2" s="27"/>
      <c r="F2" s="28"/>
    </row>
    <row r="3" spans="1:8" s="31" customFormat="1" ht="15" customHeight="1">
      <c r="A3" s="21" t="s">
        <v>0</v>
      </c>
      <c r="B3" s="36">
        <v>9859</v>
      </c>
      <c r="C3" s="37"/>
      <c r="D3" s="36">
        <v>9259</v>
      </c>
      <c r="E3" s="30">
        <f>(100)-D3*100/(B3-C3)</f>
        <v>6.0858099198701723</v>
      </c>
      <c r="F3" s="28"/>
    </row>
    <row r="4" spans="1:8" ht="26.25">
      <c r="A4" s="21" t="s">
        <v>5</v>
      </c>
      <c r="B4" s="26"/>
      <c r="C4" s="38"/>
      <c r="D4" s="39"/>
      <c r="E4" s="30"/>
      <c r="F4" s="28"/>
    </row>
    <row r="5" spans="1:8" ht="15" customHeight="1">
      <c r="A5" s="22" t="s">
        <v>6</v>
      </c>
      <c r="B5" s="26"/>
      <c r="C5" s="38"/>
      <c r="D5" s="39"/>
      <c r="E5" s="30"/>
      <c r="F5" s="28"/>
    </row>
    <row r="6" spans="1:8">
      <c r="A6" s="22" t="s">
        <v>16</v>
      </c>
      <c r="B6" s="26"/>
      <c r="C6" s="38"/>
      <c r="D6" s="39"/>
      <c r="E6" s="30"/>
      <c r="F6" s="28"/>
    </row>
    <row r="7" spans="1:8" ht="26.25">
      <c r="A7" s="22" t="s">
        <v>17</v>
      </c>
      <c r="B7" s="26"/>
      <c r="C7" s="38"/>
      <c r="D7" s="39"/>
      <c r="E7" s="30"/>
      <c r="F7" s="28"/>
    </row>
    <row r="8" spans="1:8" ht="15" customHeight="1">
      <c r="A8" s="22" t="s">
        <v>18</v>
      </c>
      <c r="B8" s="26"/>
      <c r="C8" s="38"/>
      <c r="D8" s="39"/>
      <c r="E8" s="30"/>
      <c r="F8" s="28"/>
    </row>
    <row r="9" spans="1:8">
      <c r="A9" s="19" t="s">
        <v>9</v>
      </c>
      <c r="B9" s="36">
        <f>B10</f>
        <v>31415</v>
      </c>
      <c r="C9" s="38"/>
      <c r="D9" s="36">
        <f>D10</f>
        <v>21888</v>
      </c>
      <c r="E9" s="30">
        <f>(100)-D9*100/(B9-C9)</f>
        <v>30.326277256087863</v>
      </c>
      <c r="F9" s="28"/>
    </row>
    <row r="10" spans="1:8" s="31" customFormat="1" ht="15.75" customHeight="1">
      <c r="A10" s="21" t="s">
        <v>10</v>
      </c>
      <c r="B10" s="36">
        <v>31415</v>
      </c>
      <c r="C10" s="38"/>
      <c r="D10" s="36">
        <v>21888</v>
      </c>
      <c r="E10" s="30"/>
      <c r="F10" s="28"/>
    </row>
    <row r="11" spans="1:8">
      <c r="A11" s="22" t="s">
        <v>11</v>
      </c>
      <c r="B11" s="26"/>
      <c r="C11" s="38"/>
      <c r="D11" s="39"/>
      <c r="E11" s="30"/>
      <c r="F11" s="28"/>
    </row>
    <row r="12" spans="1:8" s="31" customFormat="1">
      <c r="A12" s="23" t="s">
        <v>12</v>
      </c>
      <c r="B12" s="26"/>
      <c r="C12" s="38"/>
      <c r="D12" s="39"/>
      <c r="E12" s="30"/>
      <c r="F12" s="28"/>
    </row>
    <row r="13" spans="1:8" s="31" customFormat="1">
      <c r="A13" s="23" t="s">
        <v>13</v>
      </c>
      <c r="B13" s="26"/>
      <c r="C13" s="38"/>
      <c r="D13" s="39"/>
      <c r="E13" s="30"/>
      <c r="F13" s="28"/>
    </row>
    <row r="14" spans="1:8" s="31" customFormat="1">
      <c r="A14" s="24" t="s">
        <v>27</v>
      </c>
      <c r="B14" s="26">
        <v>34825</v>
      </c>
      <c r="C14" s="40"/>
      <c r="D14" s="26">
        <f>B14</f>
        <v>34825</v>
      </c>
      <c r="E14" s="32" t="s">
        <v>1</v>
      </c>
      <c r="F14" s="33" t="s">
        <v>1</v>
      </c>
    </row>
    <row r="15" spans="1:8" s="31" customFormat="1">
      <c r="A15" s="24" t="s">
        <v>28</v>
      </c>
      <c r="B15" s="26">
        <v>6011</v>
      </c>
      <c r="C15" s="40"/>
      <c r="D15" s="26">
        <f>B15</f>
        <v>6011</v>
      </c>
      <c r="E15" s="32" t="s">
        <v>1</v>
      </c>
      <c r="F15" s="33" t="s">
        <v>1</v>
      </c>
    </row>
    <row r="16" spans="1:8" s="25" customFormat="1">
      <c r="A16" s="35" t="s">
        <v>26</v>
      </c>
      <c r="B16" s="34">
        <f>B2+B9+B14+B15</f>
        <v>82110</v>
      </c>
      <c r="C16" s="41"/>
      <c r="D16" s="34">
        <f>D2+D9+D14+D15</f>
        <v>71983</v>
      </c>
      <c r="E16" s="42"/>
      <c r="F16" s="75">
        <f>(100)-D16*100/(B16-C16)</f>
        <v>12.333455121178901</v>
      </c>
    </row>
    <row r="17" spans="2:6">
      <c r="B17" s="43"/>
      <c r="C17" s="43"/>
      <c r="D17" s="43"/>
      <c r="E17" s="43"/>
      <c r="F17" s="44"/>
    </row>
  </sheetData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zoomScaleSheetLayoutView="80" workbookViewId="0">
      <selection activeCell="C20" sqref="C20"/>
    </sheetView>
  </sheetViews>
  <sheetFormatPr defaultRowHeight="12.75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13.140625" style="5" customWidth="1"/>
    <col min="7" max="7" width="26.28515625" style="2" customWidth="1"/>
    <col min="8" max="8" width="27.7109375" style="14" hidden="1" customWidth="1"/>
  </cols>
  <sheetData>
    <row r="1" spans="1:9" ht="15.75">
      <c r="A1" s="45"/>
      <c r="B1" s="45"/>
      <c r="C1" s="46"/>
      <c r="D1" s="46"/>
      <c r="E1" s="46"/>
      <c r="F1" s="47"/>
      <c r="G1" s="46"/>
      <c r="H1" s="48" t="s">
        <v>35</v>
      </c>
    </row>
    <row r="2" spans="1:9" s="8" customFormat="1" ht="18" customHeight="1">
      <c r="A2" s="86" t="s">
        <v>40</v>
      </c>
      <c r="B2" s="87"/>
      <c r="C2" s="87"/>
      <c r="D2" s="87"/>
      <c r="E2" s="87"/>
      <c r="F2" s="87"/>
      <c r="G2" s="87"/>
      <c r="H2" s="87"/>
      <c r="I2" s="7"/>
    </row>
    <row r="3" spans="1:9" s="8" customFormat="1" ht="15.75" customHeight="1">
      <c r="A3" s="82" t="s">
        <v>38</v>
      </c>
      <c r="B3" s="83"/>
      <c r="C3" s="83"/>
      <c r="D3" s="83"/>
      <c r="E3" s="83"/>
      <c r="F3" s="83"/>
      <c r="G3" s="83"/>
      <c r="H3" s="83"/>
      <c r="I3" s="9" t="s">
        <v>37</v>
      </c>
    </row>
    <row r="4" spans="1:9" s="8" customFormat="1" ht="15.75">
      <c r="A4" s="84" t="s">
        <v>42</v>
      </c>
      <c r="B4" s="85"/>
      <c r="C4" s="85"/>
      <c r="D4" s="85"/>
      <c r="E4" s="85"/>
      <c r="F4" s="85"/>
      <c r="G4" s="85"/>
      <c r="H4" s="85"/>
      <c r="I4" s="6"/>
    </row>
    <row r="5" spans="1:9" ht="12" customHeight="1">
      <c r="A5" s="49"/>
      <c r="B5" s="49"/>
      <c r="C5" s="47"/>
      <c r="D5" s="47"/>
      <c r="E5" s="47"/>
      <c r="F5" s="47"/>
      <c r="G5" s="47"/>
      <c r="H5" s="50"/>
      <c r="I5" s="3"/>
    </row>
    <row r="6" spans="1:9" ht="46.5" customHeight="1">
      <c r="A6" s="49"/>
      <c r="B6" s="91" t="s">
        <v>3</v>
      </c>
      <c r="C6" s="88" t="s">
        <v>21</v>
      </c>
      <c r="D6" s="88" t="s">
        <v>19</v>
      </c>
      <c r="E6" s="88" t="s">
        <v>4</v>
      </c>
      <c r="F6" s="88" t="s">
        <v>22</v>
      </c>
      <c r="G6" s="88" t="s">
        <v>41</v>
      </c>
      <c r="H6" s="93" t="s">
        <v>20</v>
      </c>
      <c r="I6" s="3"/>
    </row>
    <row r="7" spans="1:9" ht="51.75" customHeight="1">
      <c r="A7" s="49"/>
      <c r="B7" s="92"/>
      <c r="C7" s="89"/>
      <c r="D7" s="89"/>
      <c r="E7" s="89"/>
      <c r="F7" s="89"/>
      <c r="G7" s="94"/>
      <c r="H7" s="93"/>
      <c r="I7" s="3"/>
    </row>
    <row r="8" spans="1:9" ht="15.75" customHeight="1">
      <c r="A8" s="49"/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3"/>
    </row>
    <row r="9" spans="1:9" s="1" customFormat="1" ht="29.25" customHeight="1">
      <c r="A9" s="52"/>
      <c r="B9" s="53" t="s">
        <v>7</v>
      </c>
      <c r="C9" s="65">
        <f>C11+C12+C13+C14+C15+C16+C17+C19+C20+C21+C22</f>
        <v>19</v>
      </c>
      <c r="D9" s="65">
        <f>D11+D19</f>
        <v>118</v>
      </c>
      <c r="E9" s="70">
        <f>E11+E19</f>
        <v>0.27894736842105261</v>
      </c>
      <c r="F9" s="77">
        <v>0</v>
      </c>
      <c r="G9" s="65">
        <f>G11+G19</f>
        <v>19</v>
      </c>
      <c r="H9" s="54"/>
      <c r="I9" s="4"/>
    </row>
    <row r="10" spans="1:9" s="12" customFormat="1" ht="16.5" customHeight="1">
      <c r="A10" s="55"/>
      <c r="B10" s="56" t="s">
        <v>8</v>
      </c>
      <c r="C10" s="55"/>
      <c r="D10" s="55"/>
      <c r="E10" s="55"/>
      <c r="F10" s="78"/>
      <c r="G10" s="55"/>
      <c r="H10" s="57"/>
    </row>
    <row r="11" spans="1:9" ht="16.5" customHeight="1">
      <c r="A11" s="49"/>
      <c r="B11" s="58" t="s">
        <v>36</v>
      </c>
      <c r="C11" s="65">
        <v>3</v>
      </c>
      <c r="D11" s="65">
        <v>38</v>
      </c>
      <c r="E11" s="70">
        <f>C11/D11</f>
        <v>7.8947368421052627E-2</v>
      </c>
      <c r="F11" s="79">
        <v>0</v>
      </c>
      <c r="G11" s="68">
        <v>3</v>
      </c>
      <c r="H11" s="54"/>
      <c r="I11" s="3"/>
    </row>
    <row r="12" spans="1:9" ht="18" customHeight="1">
      <c r="A12" s="49"/>
      <c r="B12" s="58" t="s">
        <v>5</v>
      </c>
      <c r="C12" s="66">
        <v>0</v>
      </c>
      <c r="D12" s="66">
        <v>0</v>
      </c>
      <c r="E12" s="71">
        <v>0</v>
      </c>
      <c r="F12" s="80">
        <v>0</v>
      </c>
      <c r="G12" s="69">
        <v>0</v>
      </c>
      <c r="H12" s="54"/>
      <c r="I12" s="3"/>
    </row>
    <row r="13" spans="1:9" ht="17.25" customHeight="1">
      <c r="A13" s="49"/>
      <c r="B13" s="58" t="s">
        <v>6</v>
      </c>
      <c r="C13" s="66">
        <v>0</v>
      </c>
      <c r="D13" s="66">
        <v>0</v>
      </c>
      <c r="E13" s="71">
        <v>0</v>
      </c>
      <c r="F13" s="80">
        <v>0</v>
      </c>
      <c r="G13" s="69">
        <v>0</v>
      </c>
      <c r="H13" s="54"/>
      <c r="I13" s="3"/>
    </row>
    <row r="14" spans="1:9" ht="17.25" customHeight="1">
      <c r="A14" s="49"/>
      <c r="B14" s="58" t="s">
        <v>30</v>
      </c>
      <c r="C14" s="66">
        <v>0</v>
      </c>
      <c r="D14" s="66">
        <v>0</v>
      </c>
      <c r="E14" s="71">
        <v>0</v>
      </c>
      <c r="F14" s="80">
        <v>0</v>
      </c>
      <c r="G14" s="69">
        <v>0</v>
      </c>
      <c r="H14" s="54"/>
      <c r="I14" s="3"/>
    </row>
    <row r="15" spans="1:9" ht="16.5" customHeight="1">
      <c r="A15" s="49"/>
      <c r="B15" s="58" t="s">
        <v>31</v>
      </c>
      <c r="C15" s="66">
        <v>0</v>
      </c>
      <c r="D15" s="66">
        <v>0</v>
      </c>
      <c r="E15" s="71">
        <v>0</v>
      </c>
      <c r="F15" s="80">
        <v>0</v>
      </c>
      <c r="G15" s="69">
        <v>0</v>
      </c>
      <c r="H15" s="54"/>
      <c r="I15" s="3"/>
    </row>
    <row r="16" spans="1:9" ht="16.5" customHeight="1">
      <c r="A16" s="49"/>
      <c r="B16" s="58" t="s">
        <v>32</v>
      </c>
      <c r="C16" s="66">
        <v>0</v>
      </c>
      <c r="D16" s="66">
        <v>0</v>
      </c>
      <c r="E16" s="71">
        <v>0</v>
      </c>
      <c r="F16" s="80">
        <v>0</v>
      </c>
      <c r="G16" s="69">
        <v>0</v>
      </c>
      <c r="H16" s="54"/>
      <c r="I16" s="3"/>
    </row>
    <row r="17" spans="1:9" ht="15.75" customHeight="1">
      <c r="A17" s="49"/>
      <c r="B17" s="58" t="s">
        <v>33</v>
      </c>
      <c r="C17" s="66">
        <v>0</v>
      </c>
      <c r="D17" s="66">
        <v>0</v>
      </c>
      <c r="E17" s="71">
        <v>0</v>
      </c>
      <c r="F17" s="80">
        <v>0</v>
      </c>
      <c r="G17" s="69">
        <v>0</v>
      </c>
      <c r="H17" s="59"/>
      <c r="I17" s="3"/>
    </row>
    <row r="18" spans="1:9" s="10" customFormat="1" ht="15.75" customHeight="1">
      <c r="A18" s="60"/>
      <c r="B18" s="56" t="s">
        <v>9</v>
      </c>
      <c r="C18" s="55"/>
      <c r="D18" s="55"/>
      <c r="E18" s="55"/>
      <c r="F18" s="78"/>
      <c r="G18" s="55"/>
      <c r="H18" s="57"/>
      <c r="I18" s="11"/>
    </row>
    <row r="19" spans="1:9" ht="15" customHeight="1">
      <c r="A19" s="49"/>
      <c r="B19" s="58" t="s">
        <v>10</v>
      </c>
      <c r="C19" s="65">
        <v>16</v>
      </c>
      <c r="D19" s="65">
        <v>80</v>
      </c>
      <c r="E19" s="70">
        <f>C19/D19</f>
        <v>0.2</v>
      </c>
      <c r="F19" s="79">
        <v>0</v>
      </c>
      <c r="G19" s="68">
        <v>16</v>
      </c>
      <c r="H19" s="61"/>
      <c r="I19" s="3"/>
    </row>
    <row r="20" spans="1:9" ht="17.25" customHeight="1">
      <c r="A20" s="49"/>
      <c r="B20" s="58" t="s">
        <v>11</v>
      </c>
      <c r="C20" s="66">
        <v>0</v>
      </c>
      <c r="D20" s="66">
        <v>0</v>
      </c>
      <c r="E20" s="71">
        <v>0</v>
      </c>
      <c r="F20" s="80">
        <v>0</v>
      </c>
      <c r="G20" s="69">
        <v>0</v>
      </c>
      <c r="H20" s="59"/>
      <c r="I20" s="3"/>
    </row>
    <row r="21" spans="1:9" ht="17.25" customHeight="1">
      <c r="A21" s="49"/>
      <c r="B21" s="53" t="s">
        <v>12</v>
      </c>
      <c r="C21" s="66">
        <v>0</v>
      </c>
      <c r="D21" s="66">
        <v>0</v>
      </c>
      <c r="E21" s="71">
        <v>0</v>
      </c>
      <c r="F21" s="80">
        <v>0</v>
      </c>
      <c r="G21" s="69">
        <v>0</v>
      </c>
      <c r="H21" s="54"/>
      <c r="I21" s="3"/>
    </row>
    <row r="22" spans="1:9" ht="17.25" customHeight="1">
      <c r="A22" s="49"/>
      <c r="B22" s="53" t="s">
        <v>13</v>
      </c>
      <c r="C22" s="66">
        <v>0</v>
      </c>
      <c r="D22" s="66">
        <v>0</v>
      </c>
      <c r="E22" s="71">
        <v>0</v>
      </c>
      <c r="F22" s="80">
        <v>0</v>
      </c>
      <c r="G22" s="69">
        <v>0</v>
      </c>
      <c r="H22" s="54"/>
      <c r="I22" s="3"/>
    </row>
    <row r="23" spans="1:9" s="1" customFormat="1" ht="30.75" customHeight="1">
      <c r="A23" s="52"/>
      <c r="B23" s="56" t="s">
        <v>14</v>
      </c>
      <c r="C23" s="67"/>
      <c r="D23" s="67"/>
      <c r="E23" s="72"/>
      <c r="F23" s="81"/>
      <c r="G23" s="67"/>
      <c r="H23" s="62"/>
      <c r="I23" s="4"/>
    </row>
    <row r="24" spans="1:9" ht="49.5" customHeight="1">
      <c r="A24" s="49"/>
      <c r="B24" s="58" t="s">
        <v>15</v>
      </c>
      <c r="C24" s="66">
        <v>24</v>
      </c>
      <c r="D24" s="65" t="s">
        <v>1</v>
      </c>
      <c r="E24" s="70" t="s">
        <v>1</v>
      </c>
      <c r="F24" s="80">
        <v>0</v>
      </c>
      <c r="G24" s="69">
        <f>C24</f>
        <v>24</v>
      </c>
      <c r="H24" s="63"/>
      <c r="I24" s="3"/>
    </row>
    <row r="25" spans="1:9" ht="41.25" customHeight="1">
      <c r="A25" s="49"/>
      <c r="B25" s="58" t="s">
        <v>34</v>
      </c>
      <c r="C25" s="66">
        <v>69</v>
      </c>
      <c r="D25" s="65" t="s">
        <v>1</v>
      </c>
      <c r="E25" s="70" t="s">
        <v>1</v>
      </c>
      <c r="F25" s="80">
        <v>0</v>
      </c>
      <c r="G25" s="66">
        <f>C25</f>
        <v>69</v>
      </c>
      <c r="H25" s="63"/>
      <c r="I25" s="3"/>
    </row>
    <row r="26" spans="1:9" s="1" customFormat="1" ht="15.75">
      <c r="A26" s="52"/>
      <c r="B26" s="64" t="s">
        <v>2</v>
      </c>
      <c r="C26" s="65">
        <f>C9+C24+C25</f>
        <v>112</v>
      </c>
      <c r="D26" s="65">
        <f>D9</f>
        <v>118</v>
      </c>
      <c r="E26" s="70">
        <f>E9</f>
        <v>0.27894736842105261</v>
      </c>
      <c r="F26" s="79">
        <v>0</v>
      </c>
      <c r="G26" s="68">
        <f>G9+G24+G25</f>
        <v>112</v>
      </c>
      <c r="H26" s="54"/>
      <c r="I26" s="4"/>
    </row>
    <row r="27" spans="1:9" s="13" customFormat="1" ht="30.75" customHeight="1">
      <c r="A27" s="49"/>
      <c r="B27" s="90" t="s">
        <v>39</v>
      </c>
      <c r="C27" s="90"/>
      <c r="D27" s="90"/>
      <c r="E27" s="90"/>
      <c r="F27" s="90"/>
      <c r="G27" s="90"/>
      <c r="H27" s="90"/>
      <c r="I27" s="3"/>
    </row>
  </sheetData>
  <mergeCells count="11">
    <mergeCell ref="A3:H3"/>
    <mergeCell ref="A4:H4"/>
    <mergeCell ref="A2:H2"/>
    <mergeCell ref="F6:F7"/>
    <mergeCell ref="B27:H27"/>
    <mergeCell ref="B6:B7"/>
    <mergeCell ref="H6:H7"/>
    <mergeCell ref="D6:D7"/>
    <mergeCell ref="G6:G7"/>
    <mergeCell ref="C6:C7"/>
    <mergeCell ref="E6:E7"/>
  </mergeCells>
  <phoneticPr fontId="0" type="noConversion"/>
  <printOptions horizontalCentered="1" verticalCentered="1"/>
  <pageMargins left="0" right="0" top="0" bottom="0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Лист1</vt:lpstr>
      <vt:lpstr>Табл. № 10</vt:lpstr>
      <vt:lpstr>Лист1!а1</vt:lpstr>
      <vt:lpstr>Лист1!зк1</vt:lpstr>
      <vt:lpstr>Лист1!зп1</vt:lpstr>
      <vt:lpstr>Лист1!к1</vt:lpstr>
      <vt:lpstr>'Табл. № 10'!Область_печати</vt:lpstr>
      <vt:lpstr>Лист1!э1</vt:lpstr>
      <vt:lpstr>Экономи</vt:lpstr>
      <vt:lpstr>Лист1!Экономия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4700-00-779</cp:lastModifiedBy>
  <cp:lastPrinted>2023-07-12T13:54:04Z</cp:lastPrinted>
  <dcterms:created xsi:type="dcterms:W3CDTF">1996-10-08T23:32:33Z</dcterms:created>
  <dcterms:modified xsi:type="dcterms:W3CDTF">2024-07-18T14:52:19Z</dcterms:modified>
</cp:coreProperties>
</file>